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12б" sheetId="1" r:id="rId1"/>
  </sheets>
  <definedNames>
    <definedName name="sub_2000" localSheetId="0">'12б'!$F$1</definedName>
    <definedName name="sub_2001" localSheetId="0">'12б'!$A$14</definedName>
    <definedName name="sub_2100" localSheetId="0">'12б'!$A$16</definedName>
    <definedName name="sub_2101" localSheetId="0">'12б'!$A$17</definedName>
    <definedName name="sub_21011" localSheetId="0">'12б'!$A$18</definedName>
    <definedName name="sub_210111" localSheetId="0">'12б'!$A$19</definedName>
    <definedName name="sub_2101111" localSheetId="0">'12б'!$A$20</definedName>
    <definedName name="sub_2101112" localSheetId="0">'12б'!$A$21</definedName>
    <definedName name="sub_2101113" localSheetId="0">'12б'!$A$22</definedName>
    <definedName name="sub_21011131" localSheetId="0">'12б'!$A$23</definedName>
    <definedName name="sub_210112" localSheetId="0">'12б'!$A$24</definedName>
    <definedName name="sub_2101121" localSheetId="0">'12б'!$A$25</definedName>
    <definedName name="sub_210113" localSheetId="0">'12б'!$A$26</definedName>
    <definedName name="sub_2101131" localSheetId="0">'12б'!$A$27</definedName>
    <definedName name="sub_2101132" localSheetId="0">'12б'!$A$28</definedName>
    <definedName name="sub_2101133" localSheetId="0">'12б'!$A$29</definedName>
    <definedName name="sub_210114" localSheetId="0">'12б'!$A$43</definedName>
    <definedName name="sub_210115" localSheetId="0">'12б'!$A$44</definedName>
    <definedName name="sub_21012" localSheetId="0">'12б'!$A$45</definedName>
    <definedName name="sub_210121" localSheetId="0">'12б'!$A$46</definedName>
    <definedName name="sub_2101210" localSheetId="0">'12б'!$A$55</definedName>
    <definedName name="sub_21012101" localSheetId="0">'12б'!$A$57</definedName>
    <definedName name="sub_2101211" localSheetId="0">'12б'!$A$58</definedName>
    <definedName name="sub_2101212" localSheetId="0">'12б'!$A$59</definedName>
    <definedName name="sub_210122" localSheetId="0">'12б'!$A$47</definedName>
    <definedName name="sub_210123" localSheetId="0">'12б'!$A$48</definedName>
    <definedName name="sub_210124" localSheetId="0">'12б'!$A$49</definedName>
    <definedName name="sub_210125" localSheetId="0">'12б'!$A$50</definedName>
    <definedName name="sub_210126" localSheetId="0">'12б'!$A$51</definedName>
    <definedName name="sub_210127" localSheetId="0">'12б'!$A$52</definedName>
    <definedName name="sub_210128" localSheetId="0">'12б'!$A$53</definedName>
    <definedName name="sub_210129" localSheetId="0">'12б'!$A$54</definedName>
    <definedName name="sub_21013" localSheetId="0">'12б'!$A$64</definedName>
    <definedName name="sub_2111" localSheetId="0">'12б'!#REF!</definedName>
    <definedName name="sub_2200" localSheetId="0">'12б'!$A$65</definedName>
    <definedName name="sub_2222" localSheetId="0">'12б'!#REF!</definedName>
    <definedName name="sub_2300" localSheetId="0">'12б'!$A$66</definedName>
    <definedName name="sub_23011" localSheetId="0">'12б'!$A$67</definedName>
    <definedName name="sub_23012" localSheetId="0">'12б'!$A$69</definedName>
    <definedName name="sub_2333" localSheetId="0">'12б'!#REF!</definedName>
    <definedName name="sub_2400" localSheetId="0">'12б'!$A$71</definedName>
    <definedName name="sub_2401" localSheetId="0">'12б'!$A$72</definedName>
    <definedName name="sub_2402" localSheetId="0">'12б'!$A$73</definedName>
    <definedName name="sub_24021" localSheetId="0">'12б'!$A$74</definedName>
    <definedName name="sub_2403" localSheetId="0">'12б'!$A$76</definedName>
    <definedName name="sub_24031" localSheetId="0">'12б'!$A$79</definedName>
    <definedName name="sub_2404" localSheetId="0">'12б'!$A$81</definedName>
    <definedName name="sub_24041" localSheetId="0">'12б'!$A$82</definedName>
    <definedName name="sub_2405" localSheetId="0">'12б'!$A$86</definedName>
    <definedName name="sub_24051" localSheetId="0">'12б'!$A$87</definedName>
    <definedName name="sub_2406" localSheetId="0">'12б'!$A$91</definedName>
    <definedName name="sub_2407" localSheetId="0">'12б'!$A$92</definedName>
    <definedName name="sub_24071" localSheetId="0">'12б'!$A$93</definedName>
    <definedName name="sub_2408" localSheetId="0">'12б'!$A$94</definedName>
    <definedName name="sub_2444" localSheetId="0">'12б'!#REF!</definedName>
    <definedName name="sub_2555" localSheetId="0">'12б'!#REF!</definedName>
    <definedName name="_xlnm.Print_Area" localSheetId="0">'12б'!$A$1:$F$101</definedName>
  </definedNames>
  <calcPr fullCalcOnLoad="1" fullPrecision="0"/>
</workbook>
</file>

<file path=xl/sharedStrings.xml><?xml version="1.0" encoding="utf-8"?>
<sst xmlns="http://schemas.openxmlformats.org/spreadsheetml/2006/main" count="286" uniqueCount="200">
  <si>
    <t>Приложение 2</t>
  </si>
  <si>
    <t>к приказу Федеральной службы по тарифам</t>
  </si>
  <si>
    <t>от 24 октября 2014 г. N 1831-э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</si>
  <si>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</si>
  <si>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</si>
  <si>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</si>
  <si>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</si>
  <si>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</si>
  <si>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</si>
  <si>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</si>
  <si>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</si>
  <si>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</si>
  <si>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</si>
  <si>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</si>
  <si>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</si>
  <si>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</si>
  <si>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</si>
  <si>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</si>
  <si>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</si>
  <si>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</si>
  <si>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</si>
  <si>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</si>
  <si>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</si>
  <si>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</si>
  <si>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</si>
  <si>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</si>
  <si>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</si>
  <si>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</si>
  <si>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</si>
  <si>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</si>
  <si>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</si>
  <si>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</si>
  <si>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</si>
  <si>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</si>
  <si>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</si>
  <si>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</si>
  <si>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</si>
  <si>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</si>
  <si>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</si>
  <si>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</si>
  <si>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</si>
  <si>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</si>
  <si>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</si>
  <si>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</si>
  <si>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</si>
  <si>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</si>
  <si>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</si>
  <si>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</si>
  <si>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</si>
  <si>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</si>
  <si>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</si>
  <si>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</si>
  <si>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</si>
  <si>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</si>
  <si>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</si>
  <si>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</si>
  <si>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</si>
  <si>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</si>
  <si>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</si>
  <si>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</si>
  <si>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</si>
  <si>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</si>
  <si>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</si>
  <si>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</si>
  <si>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</si>
  <si>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</si>
  <si>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</si>
  <si>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</si>
  <si>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</si>
  <si>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</si>
  <si>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</si>
  <si>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</si>
  <si>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</si>
  <si>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</si>
  <si>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</si>
  <si>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</si>
  <si>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</si>
  <si>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</si>
  <si>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</si>
  <si>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</si>
  <si>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</si>
  <si>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</si>
  <si>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</si>
  <si>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</si>
  <si>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</si>
  <si>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</si>
  <si>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</si>
  <si>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</si>
  <si>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</si>
  <si>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</si>
  <si>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</si>
  <si>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</si>
  <si>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</si>
  <si>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</si>
  <si>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</si>
  <si>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</si>
  <si>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Ремонт основных фондов</t>
  </si>
  <si>
    <t>Работы и услуги сторонних организаций</t>
  </si>
  <si>
    <t>Командировочные и представительские расходы</t>
  </si>
  <si>
    <t>Расходы на подготовку кадров</t>
  </si>
  <si>
    <t>Расходы на обеспечение нормальных условий труда и ТБ</t>
  </si>
  <si>
    <t>Расходы на страхование</t>
  </si>
  <si>
    <t xml:space="preserve">Электроэнергия на хоз. нужды </t>
  </si>
  <si>
    <t>1.2.12.1</t>
  </si>
  <si>
    <t>1.2.12.2</t>
  </si>
  <si>
    <t>Теплоэнергия</t>
  </si>
  <si>
    <t>факт *(2)</t>
  </si>
  <si>
    <t>Справочно: расходы на ремонт, всего (пункт 1.1.1.2 + пункт 1.1.2.1 + пункт 1.1.1.3.1)</t>
  </si>
  <si>
    <t>руб./МВтч</t>
  </si>
  <si>
    <t>МВтч</t>
  </si>
  <si>
    <t>в том числе трансформаторная мощность подстанций на  уровне напряжения ВН</t>
  </si>
  <si>
    <t>2.1.</t>
  </si>
  <si>
    <t>2.2.</t>
  </si>
  <si>
    <t>3.2</t>
  </si>
  <si>
    <t>3.1</t>
  </si>
  <si>
    <t>в том числе количество условных единиц по линиям электропередач на ВН уровне напряжения</t>
  </si>
  <si>
    <t>3.3</t>
  </si>
  <si>
    <t>в том числе количество условных единиц по линиям электропередач на НН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</si>
  <si>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</si>
  <si>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</si>
  <si>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</si>
  <si>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</si>
  <si>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СНII уровне напряжения</t>
  </si>
  <si>
    <t>в том числе количество условных единиц по подстанциям на НН уровне напряжения</t>
  </si>
  <si>
    <t>5.1</t>
  </si>
  <si>
    <t>5.2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</si>
  <si>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</si>
  <si>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</si>
  <si>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СНII уровне напряжения</t>
  </si>
  <si>
    <t>в том числе длина линий электропередач на НН уровне напряжения</t>
  </si>
  <si>
    <r>
      <t xml:space="preserve">ИНН: </t>
    </r>
    <r>
      <rPr>
        <u val="single"/>
        <sz val="12"/>
        <rFont val="Times New Roman"/>
        <family val="1"/>
      </rPr>
      <t>1901002975</t>
    </r>
  </si>
  <si>
    <r>
      <t xml:space="preserve">КПП: </t>
    </r>
    <r>
      <rPr>
        <u val="single"/>
        <sz val="12"/>
        <rFont val="Times New Roman"/>
        <family val="1"/>
      </rPr>
      <t>190101001</t>
    </r>
  </si>
  <si>
    <t>Другие неподконтрольные расходы</t>
  </si>
  <si>
    <t>1.2.12.3</t>
  </si>
  <si>
    <t>Проценты за кредит</t>
  </si>
  <si>
    <t>3.4</t>
  </si>
  <si>
    <t>5.4</t>
  </si>
  <si>
    <t>1</t>
  </si>
  <si>
    <t>план *(1)</t>
  </si>
  <si>
    <t>регулирование деятельности которых осуществляется методом долгосрочной индексации необходимой валовой выручки</t>
  </si>
  <si>
    <t xml:space="preserve">Форма раскрытия информации о структуре и объемах затрат </t>
  </si>
  <si>
    <t xml:space="preserve">на оказание услуг по передаче электрической энергии сетевыми организациями, </t>
  </si>
  <si>
    <r>
      <t xml:space="preserve">Наименование организации: </t>
    </r>
    <r>
      <rPr>
        <u val="single"/>
        <sz val="14"/>
        <rFont val="Times New Roman"/>
        <family val="1"/>
      </rPr>
      <t>Муниципальное унитарное предприятие города Абакана "Абаканские электрические сети"</t>
    </r>
  </si>
  <si>
    <t xml:space="preserve">         услуги связи</t>
  </si>
  <si>
    <t xml:space="preserve">         прочие услуги сторонних организаций</t>
  </si>
  <si>
    <t xml:space="preserve">         расходы на услугивневедомственной охраны
         и коммунального хозяйства</t>
  </si>
  <si>
    <t xml:space="preserve">         расходы на юридические и информационные
         услуги</t>
  </si>
  <si>
    <t>1.1.3.3.2.1</t>
  </si>
  <si>
    <t>1.1.3.3.2.2</t>
  </si>
  <si>
    <t>1.1.3.3.2.3</t>
  </si>
  <si>
    <t>1.1.3.3.2.4</t>
  </si>
  <si>
    <t>Другие прочие расходы</t>
  </si>
  <si>
    <t>1.1.3.3.8</t>
  </si>
  <si>
    <t>1.2.12.4</t>
  </si>
  <si>
    <t>Сальдо прочих доходов и прочих расходов, чистая прибыль/убыток</t>
  </si>
  <si>
    <t>1.1.3.3.2.5</t>
  </si>
  <si>
    <t xml:space="preserve">         расходы на аудиторские и консультационные
         услуги</t>
  </si>
  <si>
    <t>не
утверждался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</si>
  <si>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</si>
  <si>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</si>
  <si>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</si>
  <si>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</si>
  <si>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</si>
  <si>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</si>
  <si>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
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</si>
  <si>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</si>
  <si>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Прочие подконтрольные расходы
(с расшифровкой)</t>
  </si>
  <si>
    <t>Фактически сложившиеся выпадающие доходы по п.87 Основ ценообразования</t>
  </si>
  <si>
    <t>в том числе длина линий электропередач на СНI уровне напряжения</t>
  </si>
  <si>
    <t>в том числе трансформаторная мощность подстанций на  уровне напряжения СНII</t>
  </si>
  <si>
    <t>в том числе количество условных единиц по линиям электропередач на СНI уровне напряжения</t>
  </si>
  <si>
    <t>в том числе количество условных единиц по линиям электропередач на СНII уровне напряжения</t>
  </si>
  <si>
    <t>2023 год</t>
  </si>
  <si>
    <t>В ТБР не в полном объеме учтены экономически обоснованные расходы.</t>
  </si>
  <si>
    <t xml:space="preserve">В ТБР не в полном объеме учтены экономически обоснованные расходы. </t>
  </si>
  <si>
    <t>Возникновение дополнительных экономически обоснованных расходов, направленных на обеспечение безопасности объектов ТЭК.</t>
  </si>
  <si>
    <t>Расходы не учтены в ТБР.</t>
  </si>
  <si>
    <t>Фактическая потребность.</t>
  </si>
  <si>
    <t>Возникновение дополнительных экономически обоснованных расходов: мероприятий в области экологии, единовременное списание спецодежды (ФСБУ 6/2020 "Основные средства").</t>
  </si>
  <si>
    <t>Фактические расходы по итогам проведения закупочной процедуры.</t>
  </si>
  <si>
    <t>Уменьшение расходов будущих периодов.</t>
  </si>
  <si>
    <t>Фактические выплаты, предусмотренные Коллективным договором.</t>
  </si>
  <si>
    <t>Оплата услуг ПАО "Россети" по передаче эл/эн по ЕНЭС</t>
  </si>
  <si>
    <t>Увеличение фактического объема потерь и тарифов в сетях ЕНЭС относительно плановых значений ТБР.</t>
  </si>
  <si>
    <t xml:space="preserve">Фактические расходы отражены в соответствии с введенным с 01.01.2022 ФСБУ 25/2018 "Бухгалтерский учет аренды", с отражением стоимости  аренды земельных участков признанных в качестве права пользования активом (ППА) посредством начисления амортизации и процентов за ППА. </t>
  </si>
  <si>
    <t>По данным бухгалтерского учета.</t>
  </si>
  <si>
    <t>Увеличения налога на имущество относительно плана ТБР.</t>
  </si>
  <si>
    <t>Рост объема потерь по причине увеличения поступления электроэнергии в сеть по сравнению с планом.</t>
  </si>
  <si>
    <t>Компенсация расходов на приобретение эл/энергии в целях компенсации потерь в объеме технологических потерь в соответствии с п.6 ПНД, утвержденных постановлением Правительства РФ от 27.12.2004 № 861.</t>
  </si>
  <si>
    <r>
      <t xml:space="preserve">Долгосрочный период регулирования: </t>
    </r>
    <r>
      <rPr>
        <u val="single"/>
        <sz val="12"/>
        <rFont val="Times New Roman"/>
        <family val="1"/>
      </rPr>
      <t>2020 - 2024 гг.</t>
    </r>
  </si>
  <si>
    <t>Рост фактической стоимости ГСМ, материалов и запасных частей более высоки темпами, чем ИПЦ учтенный в тарифно-балансовых решениях (ТБР).</t>
  </si>
  <si>
    <t>Фактические расходы отражены в соответствии с введенным с 01.01.2022 ФСБУ 6/20 "Основные средства" и ФСБУ 26/2020 "Капитальные вложения", т.е. существенные по величине затраты на плановый капитальный ремонт списываются на себестоимость поэтапно посредством начисления амортизации.</t>
  </si>
  <si>
    <t>Отклонение связано с отражением фактических расходов по данным бухгалтерского учета в соответствии с введенным с 01.01.2022 ФСБУ 6/2020 "Основные средства".</t>
  </si>
  <si>
    <t>нд</t>
  </si>
  <si>
    <t xml:space="preserve"> В соответствии с показателями раздельного учета.</t>
  </si>
  <si>
    <t>Увеличение потребности в услугах в связи с производственной необходимостью (доставка материалов).</t>
  </si>
  <si>
    <t>В связи с привлечением заемных средств (для покрытия кассовых разрывов), необходимых для выполнения производственных программ, а также для мероприятий по технологическому присоединению.</t>
  </si>
  <si>
    <t xml:space="preserve">Увеличение потребности в расходах, на обеспечение коммерческого учета электрической энергии (мощности), не относящихся к капитальным вложениям. </t>
  </si>
  <si>
    <t>4.4</t>
  </si>
  <si>
    <t>в том числе количество условных единиц по подстанциям на СНI уровне напряжения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</si>
</sst>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[$-FC19]d\ mmmm\ yyyy\ &quot;г.&quot;"/>
    <numFmt numFmtId="185" formatCode="0.0000000000"/>
    <numFmt numFmtId="186" formatCode="0.000000000"/>
    <numFmt numFmtId="187" formatCode="#,##0.00000"/>
    <numFmt numFmtId="188" formatCode="#,##0.000"/>
    <numFmt numFmtId="189" formatCode="#,##0.0000"/>
  </numFmts>
  <fonts count="51">
    <font>
      <sz val="10"/>
      <name val="Arial Cyr"/>
      <family val="0"/>
    </font>
    <font>
      <b/>
      <sz val="12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4"/>
      <color indexed="63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9" fillId="32" borderId="0" applyBorder="0">
      <alignment horizontal="right"/>
      <protection/>
    </xf>
    <xf numFmtId="0" fontId="49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10" fontId="5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0" fontId="5" fillId="0" borderId="10" xfId="0" applyNumberFormat="1" applyFont="1" applyFill="1" applyBorder="1" applyAlignment="1">
      <alignment horizontal="left" vertical="center" wrapText="1"/>
    </xf>
    <xf numFmtId="4" fontId="12" fillId="0" borderId="13" xfId="62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_GRES.2007.5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zoomScalePageLayoutView="0" workbookViewId="0" topLeftCell="A1">
      <pane xSplit="3" ySplit="16" topLeftCell="D38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I42" sqref="I42"/>
    </sheetView>
  </sheetViews>
  <sheetFormatPr defaultColWidth="9.00390625" defaultRowHeight="12.75"/>
  <cols>
    <col min="1" max="1" width="11.625" style="1" customWidth="1"/>
    <col min="2" max="2" width="53.00390625" style="1" customWidth="1"/>
    <col min="3" max="3" width="12.00390625" style="1" customWidth="1"/>
    <col min="4" max="4" width="16.625" style="1" customWidth="1"/>
    <col min="5" max="5" width="15.875" style="1" customWidth="1"/>
    <col min="6" max="6" width="70.875" style="1" customWidth="1"/>
    <col min="7" max="16384" width="9.125" style="1" customWidth="1"/>
  </cols>
  <sheetData>
    <row r="1" spans="1:6" ht="15.75">
      <c r="A1" s="2"/>
      <c r="B1" s="2"/>
      <c r="C1" s="2"/>
      <c r="D1" s="2"/>
      <c r="E1" s="2"/>
      <c r="F1" s="36" t="s">
        <v>0</v>
      </c>
    </row>
    <row r="2" spans="1:6" ht="15.75">
      <c r="A2" s="2"/>
      <c r="B2" s="2"/>
      <c r="C2" s="2"/>
      <c r="D2" s="2"/>
      <c r="E2" s="2"/>
      <c r="F2" s="36" t="s">
        <v>1</v>
      </c>
    </row>
    <row r="3" spans="1:6" ht="15.75">
      <c r="A3" s="2"/>
      <c r="B3" s="2"/>
      <c r="C3" s="2"/>
      <c r="D3" s="2"/>
      <c r="E3" s="2"/>
      <c r="F3" s="36" t="s">
        <v>2</v>
      </c>
    </row>
    <row r="4" spans="1:6" ht="15.75">
      <c r="A4" s="5"/>
      <c r="B4" s="2"/>
      <c r="C4" s="2"/>
      <c r="D4" s="2"/>
      <c r="E4" s="2"/>
      <c r="F4" s="2"/>
    </row>
    <row r="5" spans="1:6" ht="18.75">
      <c r="A5" s="53" t="s">
        <v>140</v>
      </c>
      <c r="B5" s="53"/>
      <c r="C5" s="53"/>
      <c r="D5" s="53"/>
      <c r="E5" s="53"/>
      <c r="F5" s="53"/>
    </row>
    <row r="6" spans="1:6" ht="18.75">
      <c r="A6" s="44" t="s">
        <v>141</v>
      </c>
      <c r="B6" s="44"/>
      <c r="C6" s="44"/>
      <c r="D6" s="44"/>
      <c r="E6" s="44"/>
      <c r="F6" s="44"/>
    </row>
    <row r="7" spans="1:6" ht="18.75">
      <c r="A7" s="44" t="s">
        <v>139</v>
      </c>
      <c r="B7" s="44"/>
      <c r="C7" s="44"/>
      <c r="D7" s="44"/>
      <c r="E7" s="44"/>
      <c r="F7" s="44"/>
    </row>
    <row r="8" spans="1:6" ht="15.75">
      <c r="A8" s="5"/>
      <c r="B8" s="2"/>
      <c r="C8" s="2"/>
      <c r="D8" s="2"/>
      <c r="E8" s="2"/>
      <c r="F8" s="2"/>
    </row>
    <row r="9" spans="1:6" ht="18.75">
      <c r="A9" s="6" t="s">
        <v>142</v>
      </c>
      <c r="B9" s="2"/>
      <c r="C9" s="2"/>
      <c r="D9" s="2"/>
      <c r="E9" s="2"/>
      <c r="F9" s="2"/>
    </row>
    <row r="10" spans="1:6" ht="15.75">
      <c r="A10" s="6" t="s">
        <v>130</v>
      </c>
      <c r="B10" s="2"/>
      <c r="C10" s="2"/>
      <c r="D10" s="2"/>
      <c r="E10" s="2"/>
      <c r="F10" s="2"/>
    </row>
    <row r="11" spans="1:6" ht="15.75">
      <c r="A11" s="6" t="s">
        <v>131</v>
      </c>
      <c r="B11" s="2"/>
      <c r="C11" s="2"/>
      <c r="D11" s="2"/>
      <c r="E11" s="2"/>
      <c r="F11" s="2"/>
    </row>
    <row r="12" spans="1:6" ht="15.75">
      <c r="A12" s="6" t="s">
        <v>189</v>
      </c>
      <c r="B12" s="2"/>
      <c r="C12" s="2"/>
      <c r="D12" s="2"/>
      <c r="E12" s="2"/>
      <c r="F12" s="2"/>
    </row>
    <row r="13" spans="1:6" ht="15.75">
      <c r="A13" s="5"/>
      <c r="B13" s="2"/>
      <c r="C13" s="2"/>
      <c r="D13" s="2"/>
      <c r="E13" s="2"/>
      <c r="F13" s="2"/>
    </row>
    <row r="14" spans="1:6" ht="16.5" customHeight="1">
      <c r="A14" s="42" t="s">
        <v>3</v>
      </c>
      <c r="B14" s="42" t="s">
        <v>4</v>
      </c>
      <c r="C14" s="42" t="s">
        <v>5</v>
      </c>
      <c r="D14" s="42" t="s">
        <v>172</v>
      </c>
      <c r="E14" s="43"/>
      <c r="F14" s="42" t="s">
        <v>6</v>
      </c>
    </row>
    <row r="15" spans="1:6" ht="44.25" customHeight="1">
      <c r="A15" s="42"/>
      <c r="B15" s="42"/>
      <c r="C15" s="42"/>
      <c r="D15" s="8" t="s">
        <v>138</v>
      </c>
      <c r="E15" s="27" t="s">
        <v>106</v>
      </c>
      <c r="F15" s="42"/>
    </row>
    <row r="16" spans="1:6" ht="15.75">
      <c r="A16" s="9" t="s">
        <v>7</v>
      </c>
      <c r="B16" s="10" t="s">
        <v>8</v>
      </c>
      <c r="C16" s="11" t="s">
        <v>9</v>
      </c>
      <c r="D16" s="11" t="s">
        <v>9</v>
      </c>
      <c r="E16" s="28" t="s">
        <v>9</v>
      </c>
      <c r="F16" s="11" t="s">
        <v>9</v>
      </c>
    </row>
    <row r="17" spans="1:8" ht="17.25" customHeight="1">
      <c r="A17" s="24">
        <v>1</v>
      </c>
      <c r="B17" s="25" t="s">
        <v>10</v>
      </c>
      <c r="C17" s="26" t="s">
        <v>11</v>
      </c>
      <c r="D17" s="35">
        <f>D18+D45+D64</f>
        <v>413169.48</v>
      </c>
      <c r="E17" s="35">
        <f>E18+E45+E64</f>
        <v>518116.93</v>
      </c>
      <c r="F17" s="14"/>
      <c r="G17" s="3"/>
      <c r="H17" s="4"/>
    </row>
    <row r="18" spans="1:8" ht="15.75">
      <c r="A18" s="24" t="s">
        <v>66</v>
      </c>
      <c r="B18" s="25" t="s">
        <v>12</v>
      </c>
      <c r="C18" s="26" t="s">
        <v>11</v>
      </c>
      <c r="D18" s="35">
        <f>D19+D24+D26+D43+D44</f>
        <v>160398.01</v>
      </c>
      <c r="E18" s="35">
        <f>E19+E24+E26+E43+E44</f>
        <v>160320.37</v>
      </c>
      <c r="F18" s="14"/>
      <c r="G18" s="3"/>
      <c r="H18" s="4"/>
    </row>
    <row r="19" spans="1:8" ht="15.75">
      <c r="A19" s="9" t="s">
        <v>67</v>
      </c>
      <c r="B19" s="10" t="s">
        <v>13</v>
      </c>
      <c r="C19" s="8" t="s">
        <v>11</v>
      </c>
      <c r="D19" s="13">
        <f>D20+D21+D22</f>
        <v>12804.91</v>
      </c>
      <c r="E19" s="13">
        <f>E20+E21+E22</f>
        <v>17702.34</v>
      </c>
      <c r="F19" s="15"/>
      <c r="G19" s="3"/>
      <c r="H19" s="4"/>
    </row>
    <row r="20" spans="1:8" ht="47.25">
      <c r="A20" s="9" t="s">
        <v>14</v>
      </c>
      <c r="B20" s="10" t="s">
        <v>15</v>
      </c>
      <c r="C20" s="8" t="s">
        <v>11</v>
      </c>
      <c r="D20" s="13">
        <v>12100.72</v>
      </c>
      <c r="E20" s="34">
        <v>16337.94</v>
      </c>
      <c r="F20" s="10" t="s">
        <v>190</v>
      </c>
      <c r="G20" s="3"/>
      <c r="H20" s="4"/>
    </row>
    <row r="21" spans="1:8" ht="15.75">
      <c r="A21" s="9" t="s">
        <v>16</v>
      </c>
      <c r="B21" s="10" t="s">
        <v>17</v>
      </c>
      <c r="C21" s="8" t="s">
        <v>11</v>
      </c>
      <c r="D21" s="13"/>
      <c r="E21" s="29"/>
      <c r="F21" s="15"/>
      <c r="G21" s="3"/>
      <c r="H21" s="4"/>
    </row>
    <row r="22" spans="1:8" ht="63">
      <c r="A22" s="9" t="s">
        <v>18</v>
      </c>
      <c r="B22" s="10" t="s">
        <v>19</v>
      </c>
      <c r="C22" s="8" t="s">
        <v>11</v>
      </c>
      <c r="D22" s="13">
        <v>704.19</v>
      </c>
      <c r="E22" s="29">
        <v>1364.4</v>
      </c>
      <c r="F22" s="10" t="s">
        <v>173</v>
      </c>
      <c r="G22" s="3"/>
      <c r="H22" s="4"/>
    </row>
    <row r="23" spans="1:8" ht="15.75">
      <c r="A23" s="9" t="s">
        <v>20</v>
      </c>
      <c r="B23" s="10" t="s">
        <v>21</v>
      </c>
      <c r="C23" s="8" t="s">
        <v>11</v>
      </c>
      <c r="D23" s="13"/>
      <c r="E23" s="29"/>
      <c r="F23" s="17"/>
      <c r="G23" s="3"/>
      <c r="H23" s="4"/>
    </row>
    <row r="24" spans="1:8" ht="15.75">
      <c r="A24" s="9" t="s">
        <v>68</v>
      </c>
      <c r="B24" s="10" t="s">
        <v>22</v>
      </c>
      <c r="C24" s="8" t="s">
        <v>11</v>
      </c>
      <c r="D24" s="13">
        <v>112460.79</v>
      </c>
      <c r="E24" s="29">
        <v>116345.31</v>
      </c>
      <c r="F24" s="18"/>
      <c r="G24" s="3"/>
      <c r="H24" s="4"/>
    </row>
    <row r="25" spans="1:8" ht="15.75">
      <c r="A25" s="9" t="s">
        <v>23</v>
      </c>
      <c r="B25" s="10" t="s">
        <v>21</v>
      </c>
      <c r="C25" s="8" t="s">
        <v>11</v>
      </c>
      <c r="D25" s="13"/>
      <c r="E25" s="29"/>
      <c r="F25" s="15"/>
      <c r="G25" s="3"/>
      <c r="H25" s="4"/>
    </row>
    <row r="26" spans="1:8" ht="34.5" customHeight="1">
      <c r="A26" s="9" t="s">
        <v>69</v>
      </c>
      <c r="B26" s="10" t="s">
        <v>166</v>
      </c>
      <c r="C26" s="8" t="s">
        <v>11</v>
      </c>
      <c r="D26" s="13">
        <v>34004.44</v>
      </c>
      <c r="E26" s="29">
        <v>24671.09</v>
      </c>
      <c r="F26" s="15"/>
      <c r="G26" s="3"/>
      <c r="H26" s="4"/>
    </row>
    <row r="27" spans="1:8" ht="31.5">
      <c r="A27" s="9" t="s">
        <v>24</v>
      </c>
      <c r="B27" s="10" t="s">
        <v>25</v>
      </c>
      <c r="C27" s="8" t="s">
        <v>11</v>
      </c>
      <c r="D27" s="13"/>
      <c r="E27" s="29"/>
      <c r="F27" s="15"/>
      <c r="G27" s="3"/>
      <c r="H27" s="4"/>
    </row>
    <row r="28" spans="1:8" ht="31.5">
      <c r="A28" s="9" t="s">
        <v>26</v>
      </c>
      <c r="B28" s="10" t="s">
        <v>27</v>
      </c>
      <c r="C28" s="8" t="s">
        <v>11</v>
      </c>
      <c r="D28" s="13">
        <v>8.04</v>
      </c>
      <c r="E28" s="29">
        <v>30.53</v>
      </c>
      <c r="F28" s="16" t="s">
        <v>195</v>
      </c>
      <c r="G28" s="3"/>
      <c r="H28" s="4"/>
    </row>
    <row r="29" spans="1:8" ht="15.75">
      <c r="A29" s="9" t="s">
        <v>28</v>
      </c>
      <c r="B29" s="10" t="s">
        <v>29</v>
      </c>
      <c r="C29" s="8" t="s">
        <v>11</v>
      </c>
      <c r="D29" s="13">
        <f>D30+D31+D37+D38+D39+D40+D41+D42</f>
        <v>33996.4</v>
      </c>
      <c r="E29" s="13">
        <f>E30+E31+E37+E38+E39+E40+E41+E42</f>
        <v>24640.56</v>
      </c>
      <c r="F29" s="15"/>
      <c r="G29" s="3"/>
      <c r="H29" s="4"/>
    </row>
    <row r="30" spans="1:8" ht="78.75">
      <c r="A30" s="9" t="s">
        <v>89</v>
      </c>
      <c r="B30" s="10" t="s">
        <v>96</v>
      </c>
      <c r="C30" s="8" t="s">
        <v>11</v>
      </c>
      <c r="D30" s="13">
        <v>20305.03</v>
      </c>
      <c r="E30" s="29">
        <v>5984.01</v>
      </c>
      <c r="F30" s="10" t="s">
        <v>191</v>
      </c>
      <c r="G30" s="3"/>
      <c r="H30" s="4"/>
    </row>
    <row r="31" spans="1:8" ht="15.75">
      <c r="A31" s="9" t="s">
        <v>90</v>
      </c>
      <c r="B31" s="10" t="s">
        <v>97</v>
      </c>
      <c r="C31" s="8" t="s">
        <v>11</v>
      </c>
      <c r="D31" s="13">
        <f>SUM(D32:D36)</f>
        <v>7751.79</v>
      </c>
      <c r="E31" s="13">
        <f>SUM(E32:E36)</f>
        <v>9533.79</v>
      </c>
      <c r="F31" s="15"/>
      <c r="G31" s="3"/>
      <c r="H31" s="4"/>
    </row>
    <row r="32" spans="1:8" ht="31.5">
      <c r="A32" s="9" t="s">
        <v>147</v>
      </c>
      <c r="B32" s="10" t="s">
        <v>143</v>
      </c>
      <c r="C32" s="8" t="s">
        <v>11</v>
      </c>
      <c r="D32" s="13">
        <v>887.63</v>
      </c>
      <c r="E32" s="29">
        <v>1039.45</v>
      </c>
      <c r="F32" s="15" t="s">
        <v>174</v>
      </c>
      <c r="G32" s="3"/>
      <c r="H32" s="4"/>
    </row>
    <row r="33" spans="1:8" ht="47.25">
      <c r="A33" s="9" t="s">
        <v>148</v>
      </c>
      <c r="B33" s="10" t="s">
        <v>145</v>
      </c>
      <c r="C33" s="8" t="s">
        <v>11</v>
      </c>
      <c r="D33" s="13">
        <v>1234.48</v>
      </c>
      <c r="E33" s="29">
        <v>2641.62</v>
      </c>
      <c r="F33" s="15" t="s">
        <v>175</v>
      </c>
      <c r="G33" s="3"/>
      <c r="H33" s="4"/>
    </row>
    <row r="34" spans="1:8" ht="31.5">
      <c r="A34" s="9" t="s">
        <v>149</v>
      </c>
      <c r="B34" s="10" t="s">
        <v>146</v>
      </c>
      <c r="C34" s="8" t="s">
        <v>11</v>
      </c>
      <c r="D34" s="13">
        <v>1210.84</v>
      </c>
      <c r="E34" s="29">
        <v>1552.13</v>
      </c>
      <c r="F34" s="15" t="s">
        <v>174</v>
      </c>
      <c r="G34" s="3"/>
      <c r="H34" s="4"/>
    </row>
    <row r="35" spans="1:8" ht="31.5">
      <c r="A35" s="9" t="s">
        <v>150</v>
      </c>
      <c r="B35" s="10" t="s">
        <v>156</v>
      </c>
      <c r="C35" s="8" t="s">
        <v>11</v>
      </c>
      <c r="D35" s="13"/>
      <c r="E35" s="29">
        <v>77.7</v>
      </c>
      <c r="F35" s="15" t="s">
        <v>176</v>
      </c>
      <c r="G35" s="3"/>
      <c r="H35" s="4"/>
    </row>
    <row r="36" spans="1:8" ht="15.75">
      <c r="A36" s="9" t="s">
        <v>155</v>
      </c>
      <c r="B36" s="10" t="s">
        <v>144</v>
      </c>
      <c r="C36" s="8" t="s">
        <v>11</v>
      </c>
      <c r="D36" s="13">
        <v>4418.84</v>
      </c>
      <c r="E36" s="29">
        <v>4222.89</v>
      </c>
      <c r="F36" s="15"/>
      <c r="G36" s="3"/>
      <c r="H36" s="4"/>
    </row>
    <row r="37" spans="1:8" ht="15.75">
      <c r="A37" s="9" t="s">
        <v>91</v>
      </c>
      <c r="B37" s="10" t="s">
        <v>98</v>
      </c>
      <c r="C37" s="8" t="s">
        <v>11</v>
      </c>
      <c r="D37" s="13">
        <v>487.93</v>
      </c>
      <c r="E37" s="29">
        <v>274.5</v>
      </c>
      <c r="F37" s="10" t="s">
        <v>177</v>
      </c>
      <c r="G37" s="3"/>
      <c r="H37" s="4"/>
    </row>
    <row r="38" spans="1:8" ht="15.75">
      <c r="A38" s="9" t="s">
        <v>92</v>
      </c>
      <c r="B38" s="10" t="s">
        <v>99</v>
      </c>
      <c r="C38" s="8" t="s">
        <v>11</v>
      </c>
      <c r="D38" s="13">
        <v>573.32</v>
      </c>
      <c r="E38" s="29">
        <v>528.55</v>
      </c>
      <c r="F38" s="16"/>
      <c r="G38" s="3"/>
      <c r="H38" s="4"/>
    </row>
    <row r="39" spans="1:8" ht="47.25">
      <c r="A39" s="9" t="s">
        <v>93</v>
      </c>
      <c r="B39" s="10" t="s">
        <v>100</v>
      </c>
      <c r="C39" s="8" t="s">
        <v>11</v>
      </c>
      <c r="D39" s="13">
        <v>1916.21</v>
      </c>
      <c r="E39" s="29">
        <v>2231.19</v>
      </c>
      <c r="F39" s="15" t="s">
        <v>178</v>
      </c>
      <c r="G39" s="3"/>
      <c r="H39" s="4"/>
    </row>
    <row r="40" spans="1:8" ht="15.75">
      <c r="A40" s="9" t="s">
        <v>94</v>
      </c>
      <c r="B40" s="10" t="s">
        <v>101</v>
      </c>
      <c r="C40" s="8" t="s">
        <v>11</v>
      </c>
      <c r="D40" s="13">
        <v>110.79</v>
      </c>
      <c r="E40" s="29">
        <v>240.35</v>
      </c>
      <c r="F40" s="15" t="s">
        <v>179</v>
      </c>
      <c r="G40" s="3"/>
      <c r="H40" s="4"/>
    </row>
    <row r="41" spans="1:8" ht="15.75">
      <c r="A41" s="9" t="s">
        <v>95</v>
      </c>
      <c r="B41" s="10" t="s">
        <v>151</v>
      </c>
      <c r="C41" s="8" t="s">
        <v>11</v>
      </c>
      <c r="D41" s="13">
        <v>1017.22</v>
      </c>
      <c r="E41" s="29">
        <v>475.4</v>
      </c>
      <c r="F41" s="16" t="s">
        <v>180</v>
      </c>
      <c r="G41" s="3"/>
      <c r="H41" s="4"/>
    </row>
    <row r="42" spans="1:8" ht="15.75">
      <c r="A42" s="9" t="s">
        <v>152</v>
      </c>
      <c r="B42" s="10" t="s">
        <v>102</v>
      </c>
      <c r="C42" s="8" t="s">
        <v>11</v>
      </c>
      <c r="D42" s="13">
        <v>1834.11</v>
      </c>
      <c r="E42" s="29">
        <v>5372.77</v>
      </c>
      <c r="F42" s="10"/>
      <c r="G42" s="3"/>
      <c r="H42" s="4"/>
    </row>
    <row r="43" spans="1:8" ht="31.5">
      <c r="A43" s="9" t="s">
        <v>70</v>
      </c>
      <c r="B43" s="10" t="s">
        <v>30</v>
      </c>
      <c r="C43" s="8" t="s">
        <v>11</v>
      </c>
      <c r="D43" s="13"/>
      <c r="E43" s="29"/>
      <c r="F43" s="15"/>
      <c r="G43" s="3"/>
      <c r="H43" s="4"/>
    </row>
    <row r="44" spans="1:8" ht="36" customHeight="1">
      <c r="A44" s="9" t="s">
        <v>71</v>
      </c>
      <c r="B44" s="10" t="s">
        <v>31</v>
      </c>
      <c r="C44" s="8" t="s">
        <v>11</v>
      </c>
      <c r="D44" s="13">
        <v>1127.87</v>
      </c>
      <c r="E44" s="29">
        <v>1601.63</v>
      </c>
      <c r="F44" s="19" t="s">
        <v>181</v>
      </c>
      <c r="G44" s="3"/>
      <c r="H44" s="4"/>
    </row>
    <row r="45" spans="1:8" ht="31.5">
      <c r="A45" s="24" t="s">
        <v>72</v>
      </c>
      <c r="B45" s="25" t="s">
        <v>32</v>
      </c>
      <c r="C45" s="26" t="s">
        <v>11</v>
      </c>
      <c r="D45" s="35">
        <f>D46+D47+D48+D49+D50+D51+D52+D53+D54+D55+D58+D59</f>
        <v>252771.47</v>
      </c>
      <c r="E45" s="35">
        <f>E46+E47+E48+E49+E50+E51+E52+E53+E54+E55+E56+E58+E59</f>
        <v>357742.84</v>
      </c>
      <c r="F45" s="13"/>
      <c r="G45" s="3"/>
      <c r="H45" s="4"/>
    </row>
    <row r="46" spans="1:8" ht="31.5">
      <c r="A46" s="9" t="s">
        <v>73</v>
      </c>
      <c r="B46" s="10" t="s">
        <v>182</v>
      </c>
      <c r="C46" s="8" t="s">
        <v>11</v>
      </c>
      <c r="D46" s="13">
        <v>992.9</v>
      </c>
      <c r="E46" s="29">
        <v>1178.38</v>
      </c>
      <c r="F46" s="15" t="s">
        <v>183</v>
      </c>
      <c r="G46" s="3"/>
      <c r="H46" s="4"/>
    </row>
    <row r="47" spans="1:8" ht="47.25">
      <c r="A47" s="9" t="s">
        <v>74</v>
      </c>
      <c r="B47" s="10" t="s">
        <v>33</v>
      </c>
      <c r="C47" s="8" t="s">
        <v>11</v>
      </c>
      <c r="D47" s="13"/>
      <c r="E47" s="29"/>
      <c r="F47" s="15"/>
      <c r="G47" s="3"/>
      <c r="H47" s="4"/>
    </row>
    <row r="48" spans="1:8" ht="78.75">
      <c r="A48" s="9" t="s">
        <v>75</v>
      </c>
      <c r="B48" s="20" t="s">
        <v>34</v>
      </c>
      <c r="C48" s="8" t="s">
        <v>11</v>
      </c>
      <c r="D48" s="13">
        <v>974.18</v>
      </c>
      <c r="E48" s="29">
        <v>300.33</v>
      </c>
      <c r="F48" s="14" t="s">
        <v>184</v>
      </c>
      <c r="G48" s="3"/>
      <c r="H48" s="4"/>
    </row>
    <row r="49" spans="1:8" ht="15.75">
      <c r="A49" s="9" t="s">
        <v>76</v>
      </c>
      <c r="B49" s="10" t="s">
        <v>158</v>
      </c>
      <c r="C49" s="8" t="s">
        <v>11</v>
      </c>
      <c r="D49" s="13">
        <v>33389.61</v>
      </c>
      <c r="E49" s="29">
        <v>35082.29</v>
      </c>
      <c r="F49" s="15"/>
      <c r="G49" s="3"/>
      <c r="H49" s="4"/>
    </row>
    <row r="50" spans="1:8" ht="47.25">
      <c r="A50" s="9" t="s">
        <v>77</v>
      </c>
      <c r="B50" s="10" t="s">
        <v>159</v>
      </c>
      <c r="C50" s="8" t="s">
        <v>11</v>
      </c>
      <c r="D50" s="13"/>
      <c r="E50" s="29"/>
      <c r="F50" s="15"/>
      <c r="G50" s="3"/>
      <c r="H50" s="4"/>
    </row>
    <row r="51" spans="1:8" ht="47.25">
      <c r="A51" s="9" t="s">
        <v>78</v>
      </c>
      <c r="B51" s="21" t="s">
        <v>160</v>
      </c>
      <c r="C51" s="8" t="s">
        <v>11</v>
      </c>
      <c r="D51" s="13">
        <v>112132.2</v>
      </c>
      <c r="E51" s="29">
        <v>137780.3</v>
      </c>
      <c r="F51" s="15" t="s">
        <v>192</v>
      </c>
      <c r="G51" s="3"/>
      <c r="H51" s="4"/>
    </row>
    <row r="52" spans="1:8" ht="15.75">
      <c r="A52" s="9" t="s">
        <v>79</v>
      </c>
      <c r="B52" s="21" t="s">
        <v>161</v>
      </c>
      <c r="C52" s="8" t="s">
        <v>11</v>
      </c>
      <c r="D52" s="13"/>
      <c r="F52" s="32"/>
      <c r="G52" s="3"/>
      <c r="H52" s="4"/>
    </row>
    <row r="53" spans="1:8" ht="15.75">
      <c r="A53" s="9" t="s">
        <v>80</v>
      </c>
      <c r="B53" s="21" t="s">
        <v>162</v>
      </c>
      <c r="C53" s="8" t="s">
        <v>11</v>
      </c>
      <c r="D53" s="13">
        <v>0</v>
      </c>
      <c r="E53" s="29">
        <v>13772.94</v>
      </c>
      <c r="F53" s="33" t="s">
        <v>185</v>
      </c>
      <c r="G53" s="3"/>
      <c r="H53" s="4"/>
    </row>
    <row r="54" spans="1:8" ht="15.75">
      <c r="A54" s="9" t="s">
        <v>81</v>
      </c>
      <c r="B54" s="10" t="s">
        <v>163</v>
      </c>
      <c r="C54" s="8" t="s">
        <v>11</v>
      </c>
      <c r="D54" s="13">
        <v>2681.91</v>
      </c>
      <c r="E54" s="29">
        <v>3348.85</v>
      </c>
      <c r="F54" s="15" t="s">
        <v>186</v>
      </c>
      <c r="G54" s="3"/>
      <c r="H54" s="4"/>
    </row>
    <row r="55" spans="1:8" ht="32.25" customHeight="1">
      <c r="A55" s="45" t="s">
        <v>82</v>
      </c>
      <c r="B55" s="51" t="s">
        <v>35</v>
      </c>
      <c r="C55" s="42" t="s">
        <v>11</v>
      </c>
      <c r="D55" s="54">
        <v>59822.64</v>
      </c>
      <c r="E55" s="29">
        <v>68268.17</v>
      </c>
      <c r="F55" s="59" t="s">
        <v>167</v>
      </c>
      <c r="G55" s="3"/>
      <c r="H55" s="4"/>
    </row>
    <row r="56" spans="1:8" ht="32.25" customHeight="1">
      <c r="A56" s="50"/>
      <c r="B56" s="52"/>
      <c r="C56" s="57"/>
      <c r="D56" s="58"/>
      <c r="E56" s="29">
        <v>13037.18</v>
      </c>
      <c r="F56" s="59"/>
      <c r="G56" s="3"/>
      <c r="H56" s="4"/>
    </row>
    <row r="57" spans="1:8" s="7" customFormat="1" ht="31.5">
      <c r="A57" s="9" t="s">
        <v>36</v>
      </c>
      <c r="B57" s="10" t="s">
        <v>37</v>
      </c>
      <c r="C57" s="8" t="s">
        <v>38</v>
      </c>
      <c r="D57" s="13" t="s">
        <v>193</v>
      </c>
      <c r="E57" s="40">
        <v>671</v>
      </c>
      <c r="F57" s="15"/>
      <c r="G57" s="3"/>
      <c r="H57" s="4"/>
    </row>
    <row r="58" spans="1:8" ht="110.25">
      <c r="A58" s="9" t="s">
        <v>83</v>
      </c>
      <c r="B58" s="10" t="s">
        <v>39</v>
      </c>
      <c r="C58" s="8" t="s">
        <v>11</v>
      </c>
      <c r="D58" s="13"/>
      <c r="E58" s="29"/>
      <c r="F58" s="15"/>
      <c r="G58" s="3"/>
      <c r="H58" s="4"/>
    </row>
    <row r="59" spans="1:8" ht="31.5">
      <c r="A59" s="9" t="s">
        <v>84</v>
      </c>
      <c r="B59" s="10" t="s">
        <v>164</v>
      </c>
      <c r="C59" s="8" t="s">
        <v>11</v>
      </c>
      <c r="D59" s="13">
        <f>D60+D61+D62+D63</f>
        <v>42778.03</v>
      </c>
      <c r="E59" s="13">
        <f>E60+E61+E62+E63</f>
        <v>84974.4</v>
      </c>
      <c r="F59" s="15"/>
      <c r="G59" s="3"/>
      <c r="H59" s="4"/>
    </row>
    <row r="60" spans="1:8" ht="15.75">
      <c r="A60" s="9" t="s">
        <v>103</v>
      </c>
      <c r="B60" s="10" t="s">
        <v>105</v>
      </c>
      <c r="C60" s="8" t="s">
        <v>11</v>
      </c>
      <c r="D60" s="13">
        <v>994.76</v>
      </c>
      <c r="E60" s="29">
        <v>1522.46</v>
      </c>
      <c r="F60" s="10" t="s">
        <v>177</v>
      </c>
      <c r="G60" s="3"/>
      <c r="H60" s="4"/>
    </row>
    <row r="61" spans="1:8" ht="63">
      <c r="A61" s="9" t="s">
        <v>104</v>
      </c>
      <c r="B61" s="21" t="s">
        <v>134</v>
      </c>
      <c r="C61" s="8" t="s">
        <v>11</v>
      </c>
      <c r="D61" s="13">
        <v>0</v>
      </c>
      <c r="E61" s="29">
        <v>6577.9</v>
      </c>
      <c r="F61" s="21" t="s">
        <v>196</v>
      </c>
      <c r="G61" s="3"/>
      <c r="H61" s="4"/>
    </row>
    <row r="62" spans="1:8" ht="47.25">
      <c r="A62" s="9" t="s">
        <v>133</v>
      </c>
      <c r="B62" s="20" t="s">
        <v>132</v>
      </c>
      <c r="C62" s="8" t="s">
        <v>11</v>
      </c>
      <c r="D62" s="13">
        <v>41783.27</v>
      </c>
      <c r="E62" s="29">
        <v>49523.76</v>
      </c>
      <c r="F62" s="10" t="s">
        <v>197</v>
      </c>
      <c r="G62" s="3"/>
      <c r="H62" s="4"/>
    </row>
    <row r="63" spans="1:8" ht="31.5">
      <c r="A63" s="9" t="s">
        <v>153</v>
      </c>
      <c r="B63" s="21" t="s">
        <v>154</v>
      </c>
      <c r="C63" s="8" t="s">
        <v>11</v>
      </c>
      <c r="D63" s="13"/>
      <c r="E63" s="29">
        <f>-9560.92+36911.2</f>
        <v>27350.28</v>
      </c>
      <c r="F63" s="12" t="s">
        <v>194</v>
      </c>
      <c r="G63" s="3"/>
      <c r="H63" s="4"/>
    </row>
    <row r="64" spans="1:8" ht="63">
      <c r="A64" s="24" t="s">
        <v>85</v>
      </c>
      <c r="B64" s="25" t="s">
        <v>165</v>
      </c>
      <c r="C64" s="26" t="s">
        <v>11</v>
      </c>
      <c r="D64" s="35"/>
      <c r="E64" s="30">
        <v>53.72</v>
      </c>
      <c r="F64" s="15" t="s">
        <v>188</v>
      </c>
      <c r="G64" s="3"/>
      <c r="H64" s="4"/>
    </row>
    <row r="65" spans="1:8" ht="31.5">
      <c r="A65" s="9" t="s">
        <v>40</v>
      </c>
      <c r="B65" s="10" t="s">
        <v>107</v>
      </c>
      <c r="C65" s="8" t="s">
        <v>11</v>
      </c>
      <c r="D65" s="13">
        <f>D21+D23+D25</f>
        <v>0</v>
      </c>
      <c r="E65" s="13">
        <f>E21+E23+E25</f>
        <v>0</v>
      </c>
      <c r="F65" s="14"/>
      <c r="G65" s="3"/>
      <c r="H65" s="4"/>
    </row>
    <row r="66" spans="1:8" ht="47.25">
      <c r="A66" s="24" t="s">
        <v>41</v>
      </c>
      <c r="B66" s="25" t="s">
        <v>42</v>
      </c>
      <c r="C66" s="26" t="s">
        <v>11</v>
      </c>
      <c r="D66" s="35">
        <v>276264.54</v>
      </c>
      <c r="E66" s="37">
        <v>306302.13</v>
      </c>
      <c r="F66" s="14"/>
      <c r="G66" s="3"/>
      <c r="H66" s="4"/>
    </row>
    <row r="67" spans="1:8" ht="15.75">
      <c r="A67" s="45" t="s">
        <v>66</v>
      </c>
      <c r="B67" s="23" t="s">
        <v>43</v>
      </c>
      <c r="C67" s="42" t="s">
        <v>109</v>
      </c>
      <c r="D67" s="47">
        <v>71751</v>
      </c>
      <c r="E67" s="48">
        <v>87475</v>
      </c>
      <c r="F67" s="49" t="s">
        <v>187</v>
      </c>
      <c r="G67" s="3"/>
      <c r="H67" s="4"/>
    </row>
    <row r="68" spans="1:8" ht="15.75">
      <c r="A68" s="45"/>
      <c r="B68" s="22" t="s">
        <v>44</v>
      </c>
      <c r="C68" s="46"/>
      <c r="D68" s="47"/>
      <c r="E68" s="48"/>
      <c r="F68" s="49"/>
      <c r="G68" s="3"/>
      <c r="H68" s="4"/>
    </row>
    <row r="69" spans="1:8" ht="15.75">
      <c r="A69" s="45" t="s">
        <v>72</v>
      </c>
      <c r="B69" s="23" t="s">
        <v>43</v>
      </c>
      <c r="C69" s="42" t="s">
        <v>108</v>
      </c>
      <c r="D69" s="54">
        <v>3850.32</v>
      </c>
      <c r="E69" s="55">
        <v>3501.61</v>
      </c>
      <c r="F69" s="49"/>
      <c r="G69" s="3"/>
      <c r="H69" s="4"/>
    </row>
    <row r="70" spans="1:8" ht="47.25">
      <c r="A70" s="45"/>
      <c r="B70" s="22" t="s">
        <v>45</v>
      </c>
      <c r="C70" s="42"/>
      <c r="D70" s="54"/>
      <c r="E70" s="55"/>
      <c r="F70" s="49"/>
      <c r="G70" s="3"/>
      <c r="H70" s="3"/>
    </row>
    <row r="71" spans="1:8" ht="78.75">
      <c r="A71" s="24" t="s">
        <v>46</v>
      </c>
      <c r="B71" s="25" t="s">
        <v>47</v>
      </c>
      <c r="C71" s="26" t="s">
        <v>9</v>
      </c>
      <c r="D71" s="26" t="s">
        <v>9</v>
      </c>
      <c r="E71" s="31" t="s">
        <v>9</v>
      </c>
      <c r="F71" s="26" t="s">
        <v>9</v>
      </c>
      <c r="G71" s="3"/>
      <c r="H71" s="3"/>
    </row>
    <row r="72" spans="1:8" ht="32.25" customHeight="1">
      <c r="A72" s="9" t="s">
        <v>137</v>
      </c>
      <c r="B72" s="10" t="s">
        <v>48</v>
      </c>
      <c r="C72" s="8" t="s">
        <v>49</v>
      </c>
      <c r="D72" s="13" t="s">
        <v>193</v>
      </c>
      <c r="E72" s="40">
        <v>35091</v>
      </c>
      <c r="F72" s="21"/>
      <c r="G72" s="3"/>
      <c r="H72" s="4"/>
    </row>
    <row r="73" spans="1:8" ht="15.75">
      <c r="A73" s="9">
        <v>2</v>
      </c>
      <c r="B73" s="10" t="s">
        <v>50</v>
      </c>
      <c r="C73" s="8" t="s">
        <v>51</v>
      </c>
      <c r="D73" s="13" t="s">
        <v>193</v>
      </c>
      <c r="E73" s="13">
        <v>469.45</v>
      </c>
      <c r="F73" s="14"/>
      <c r="G73" s="3"/>
      <c r="H73" s="4"/>
    </row>
    <row r="74" spans="1:8" ht="31.5">
      <c r="A74" s="9" t="s">
        <v>111</v>
      </c>
      <c r="B74" s="10" t="s">
        <v>110</v>
      </c>
      <c r="C74" s="8" t="s">
        <v>51</v>
      </c>
      <c r="D74" s="13" t="s">
        <v>193</v>
      </c>
      <c r="E74" s="13">
        <v>50</v>
      </c>
      <c r="F74" s="14"/>
      <c r="G74" s="3"/>
      <c r="H74" s="4"/>
    </row>
    <row r="75" spans="1:8" ht="31.5">
      <c r="A75" s="9" t="s">
        <v>112</v>
      </c>
      <c r="B75" s="10" t="s">
        <v>169</v>
      </c>
      <c r="C75" s="8" t="s">
        <v>51</v>
      </c>
      <c r="D75" s="13" t="s">
        <v>193</v>
      </c>
      <c r="E75" s="13">
        <v>419.45</v>
      </c>
      <c r="F75" s="14"/>
      <c r="G75" s="3"/>
      <c r="H75" s="4"/>
    </row>
    <row r="76" spans="1:8" ht="31.5">
      <c r="A76" s="9">
        <v>3</v>
      </c>
      <c r="B76" s="10" t="s">
        <v>52</v>
      </c>
      <c r="C76" s="8" t="s">
        <v>53</v>
      </c>
      <c r="D76" s="13">
        <v>3005.35</v>
      </c>
      <c r="E76" s="13">
        <v>3289.67</v>
      </c>
      <c r="F76" s="14"/>
      <c r="G76" s="3"/>
      <c r="H76" s="4"/>
    </row>
    <row r="77" spans="1:8" ht="31.5">
      <c r="A77" s="9" t="s">
        <v>114</v>
      </c>
      <c r="B77" s="10" t="s">
        <v>115</v>
      </c>
      <c r="C77" s="8" t="s">
        <v>53</v>
      </c>
      <c r="D77" s="13">
        <v>8.14</v>
      </c>
      <c r="E77" s="13">
        <v>8.14</v>
      </c>
      <c r="F77" s="14"/>
      <c r="G77" s="3"/>
      <c r="H77" s="4"/>
    </row>
    <row r="78" spans="1:8" ht="31.5">
      <c r="A78" s="9" t="s">
        <v>113</v>
      </c>
      <c r="B78" s="10" t="s">
        <v>170</v>
      </c>
      <c r="C78" s="8" t="s">
        <v>53</v>
      </c>
      <c r="D78" s="13">
        <v>0</v>
      </c>
      <c r="E78" s="13">
        <v>0</v>
      </c>
      <c r="F78" s="14"/>
      <c r="G78" s="3"/>
      <c r="H78" s="4"/>
    </row>
    <row r="79" spans="1:8" ht="47.25">
      <c r="A79" s="9" t="s">
        <v>116</v>
      </c>
      <c r="B79" s="10" t="s">
        <v>171</v>
      </c>
      <c r="C79" s="8" t="s">
        <v>53</v>
      </c>
      <c r="D79" s="13">
        <v>1543.48</v>
      </c>
      <c r="E79" s="13">
        <v>1601.5</v>
      </c>
      <c r="F79" s="14"/>
      <c r="G79" s="3"/>
      <c r="H79" s="4"/>
    </row>
    <row r="80" spans="1:8" ht="31.5">
      <c r="A80" s="9" t="s">
        <v>135</v>
      </c>
      <c r="B80" s="10" t="s">
        <v>117</v>
      </c>
      <c r="C80" s="8" t="s">
        <v>53</v>
      </c>
      <c r="D80" s="13">
        <v>1453.73</v>
      </c>
      <c r="E80" s="13">
        <v>1680.03</v>
      </c>
      <c r="F80" s="14"/>
      <c r="G80" s="3"/>
      <c r="H80" s="4"/>
    </row>
    <row r="81" spans="1:8" ht="31.5">
      <c r="A81" s="9">
        <v>4</v>
      </c>
      <c r="B81" s="10" t="s">
        <v>54</v>
      </c>
      <c r="C81" s="8" t="s">
        <v>53</v>
      </c>
      <c r="D81" s="13">
        <v>5348.6</v>
      </c>
      <c r="E81" s="13">
        <v>6071.69</v>
      </c>
      <c r="F81" s="14"/>
      <c r="G81" s="3"/>
      <c r="H81" s="4"/>
    </row>
    <row r="82" spans="1:8" ht="31.5">
      <c r="A82" s="9" t="s">
        <v>118</v>
      </c>
      <c r="B82" s="10" t="s">
        <v>121</v>
      </c>
      <c r="C82" s="8" t="s">
        <v>53</v>
      </c>
      <c r="D82" s="13">
        <v>172.6</v>
      </c>
      <c r="E82" s="13">
        <v>172.6</v>
      </c>
      <c r="F82" s="14"/>
      <c r="G82" s="3"/>
      <c r="H82" s="4"/>
    </row>
    <row r="83" spans="1:8" ht="31.5">
      <c r="A83" s="9" t="s">
        <v>119</v>
      </c>
      <c r="B83" s="10" t="s">
        <v>199</v>
      </c>
      <c r="C83" s="8" t="s">
        <v>53</v>
      </c>
      <c r="D83" s="13">
        <v>0</v>
      </c>
      <c r="E83" s="13">
        <v>0</v>
      </c>
      <c r="F83" s="14"/>
      <c r="G83" s="3"/>
      <c r="H83" s="4"/>
    </row>
    <row r="84" spans="1:8" ht="31.5">
      <c r="A84" s="9" t="s">
        <v>120</v>
      </c>
      <c r="B84" s="10" t="s">
        <v>122</v>
      </c>
      <c r="C84" s="8" t="s">
        <v>53</v>
      </c>
      <c r="D84" s="13">
        <v>5176</v>
      </c>
      <c r="E84" s="13">
        <v>5899.09</v>
      </c>
      <c r="F84" s="14"/>
      <c r="G84" s="3"/>
      <c r="H84" s="4"/>
    </row>
    <row r="85" spans="1:8" ht="31.5">
      <c r="A85" s="9" t="s">
        <v>198</v>
      </c>
      <c r="B85" s="10" t="s">
        <v>123</v>
      </c>
      <c r="C85" s="8" t="s">
        <v>53</v>
      </c>
      <c r="D85" s="13">
        <v>0</v>
      </c>
      <c r="E85" s="13">
        <v>0</v>
      </c>
      <c r="F85" s="14"/>
      <c r="G85" s="3"/>
      <c r="H85" s="4"/>
    </row>
    <row r="86" spans="1:8" ht="15.75">
      <c r="A86" s="9">
        <v>5</v>
      </c>
      <c r="B86" s="10" t="s">
        <v>55</v>
      </c>
      <c r="C86" s="8" t="s">
        <v>56</v>
      </c>
      <c r="D86" s="13">
        <v>1249.57</v>
      </c>
      <c r="E86" s="13">
        <v>1379.42</v>
      </c>
      <c r="F86" s="14"/>
      <c r="G86" s="3"/>
      <c r="H86" s="4"/>
    </row>
    <row r="87" spans="1:8" ht="31.5">
      <c r="A87" s="9" t="s">
        <v>124</v>
      </c>
      <c r="B87" s="10" t="s">
        <v>127</v>
      </c>
      <c r="C87" s="8" t="s">
        <v>56</v>
      </c>
      <c r="D87" s="13">
        <v>4.67</v>
      </c>
      <c r="E87" s="13">
        <v>4.67</v>
      </c>
      <c r="F87" s="14"/>
      <c r="G87" s="3"/>
      <c r="H87" s="4"/>
    </row>
    <row r="88" spans="1:8" ht="31.5">
      <c r="A88" s="9" t="s">
        <v>125</v>
      </c>
      <c r="B88" s="10" t="s">
        <v>168</v>
      </c>
      <c r="C88" s="8" t="s">
        <v>56</v>
      </c>
      <c r="D88" s="13">
        <v>0</v>
      </c>
      <c r="E88" s="13">
        <v>0</v>
      </c>
      <c r="F88" s="14"/>
      <c r="G88" s="3"/>
      <c r="H88" s="4"/>
    </row>
    <row r="89" spans="1:8" ht="31.5">
      <c r="A89" s="9" t="s">
        <v>126</v>
      </c>
      <c r="B89" s="10" t="s">
        <v>128</v>
      </c>
      <c r="C89" s="8" t="s">
        <v>56</v>
      </c>
      <c r="D89" s="13">
        <v>553.4</v>
      </c>
      <c r="E89" s="13">
        <v>578.53</v>
      </c>
      <c r="F89" s="14"/>
      <c r="G89" s="3"/>
      <c r="H89" s="4"/>
    </row>
    <row r="90" spans="1:8" ht="31.5">
      <c r="A90" s="9" t="s">
        <v>136</v>
      </c>
      <c r="B90" s="10" t="s">
        <v>129</v>
      </c>
      <c r="C90" s="8" t="s">
        <v>56</v>
      </c>
      <c r="D90" s="13">
        <v>691.5</v>
      </c>
      <c r="E90" s="13">
        <v>796.22</v>
      </c>
      <c r="F90" s="14"/>
      <c r="G90" s="3"/>
      <c r="H90" s="4"/>
    </row>
    <row r="91" spans="1:8" ht="15.75">
      <c r="A91" s="9">
        <v>6</v>
      </c>
      <c r="B91" s="10" t="s">
        <v>57</v>
      </c>
      <c r="C91" s="8" t="s">
        <v>58</v>
      </c>
      <c r="D91" s="13">
        <v>58.65</v>
      </c>
      <c r="E91" s="13">
        <v>56.89</v>
      </c>
      <c r="F91" s="14"/>
      <c r="G91" s="3"/>
      <c r="H91" s="4"/>
    </row>
    <row r="92" spans="1:7" ht="31.5">
      <c r="A92" s="9">
        <v>7</v>
      </c>
      <c r="B92" s="10" t="s">
        <v>59</v>
      </c>
      <c r="C92" s="8" t="s">
        <v>11</v>
      </c>
      <c r="D92" s="13" t="s">
        <v>193</v>
      </c>
      <c r="E92" s="13">
        <v>112138.97</v>
      </c>
      <c r="F92" s="14"/>
      <c r="G92" s="3"/>
    </row>
    <row r="93" spans="1:7" ht="31.5">
      <c r="A93" s="9" t="s">
        <v>86</v>
      </c>
      <c r="B93" s="10" t="s">
        <v>60</v>
      </c>
      <c r="C93" s="8" t="s">
        <v>11</v>
      </c>
      <c r="D93" s="13" t="s">
        <v>193</v>
      </c>
      <c r="E93" s="13">
        <v>92328.97</v>
      </c>
      <c r="F93" s="14"/>
      <c r="G93" s="3"/>
    </row>
    <row r="94" spans="1:7" ht="47.25">
      <c r="A94" s="9">
        <v>8</v>
      </c>
      <c r="B94" s="10" t="s">
        <v>61</v>
      </c>
      <c r="C94" s="8" t="s">
        <v>58</v>
      </c>
      <c r="D94" s="8" t="s">
        <v>157</v>
      </c>
      <c r="E94" s="27" t="s">
        <v>9</v>
      </c>
      <c r="F94" s="8" t="s">
        <v>9</v>
      </c>
      <c r="G94" s="3"/>
    </row>
    <row r="95" spans="1:6" ht="12" customHeight="1">
      <c r="A95" s="38"/>
      <c r="B95" s="39"/>
      <c r="C95" s="39"/>
      <c r="D95" s="41"/>
      <c r="E95" s="41"/>
      <c r="F95" s="39"/>
    </row>
    <row r="96" spans="1:6" ht="15.75">
      <c r="A96" s="60" t="s">
        <v>62</v>
      </c>
      <c r="B96" s="60"/>
      <c r="C96" s="60"/>
      <c r="D96" s="60"/>
      <c r="E96" s="60"/>
      <c r="F96" s="60"/>
    </row>
    <row r="97" spans="1:6" ht="45" customHeight="1">
      <c r="A97" s="56" t="s">
        <v>63</v>
      </c>
      <c r="B97" s="56"/>
      <c r="C97" s="56"/>
      <c r="D97" s="56"/>
      <c r="E97" s="56"/>
      <c r="F97" s="56"/>
    </row>
    <row r="98" spans="1:6" ht="19.5" customHeight="1">
      <c r="A98" s="56" t="s">
        <v>64</v>
      </c>
      <c r="B98" s="56"/>
      <c r="C98" s="56"/>
      <c r="D98" s="56"/>
      <c r="E98" s="56"/>
      <c r="F98" s="56"/>
    </row>
    <row r="99" spans="1:6" ht="19.5" customHeight="1">
      <c r="A99" s="56" t="s">
        <v>65</v>
      </c>
      <c r="B99" s="56"/>
      <c r="C99" s="56"/>
      <c r="D99" s="56"/>
      <c r="E99" s="56"/>
      <c r="F99" s="56"/>
    </row>
    <row r="100" spans="1:6" ht="32.25" customHeight="1">
      <c r="A100" s="56" t="s">
        <v>87</v>
      </c>
      <c r="B100" s="56"/>
      <c r="C100" s="56"/>
      <c r="D100" s="56"/>
      <c r="E100" s="56"/>
      <c r="F100" s="56"/>
    </row>
    <row r="101" spans="1:6" ht="17.25" customHeight="1">
      <c r="A101" s="56" t="s">
        <v>88</v>
      </c>
      <c r="B101" s="56"/>
      <c r="C101" s="56"/>
      <c r="D101" s="56"/>
      <c r="E101" s="56"/>
      <c r="F101" s="56"/>
    </row>
  </sheetData>
  <sheetProtection/>
  <mergeCells count="29">
    <mergeCell ref="A99:F99"/>
    <mergeCell ref="A100:F100"/>
    <mergeCell ref="A101:F101"/>
    <mergeCell ref="C55:C56"/>
    <mergeCell ref="D55:D56"/>
    <mergeCell ref="F55:F56"/>
    <mergeCell ref="A96:F96"/>
    <mergeCell ref="A97:F97"/>
    <mergeCell ref="A98:F98"/>
    <mergeCell ref="A5:F5"/>
    <mergeCell ref="A6:F6"/>
    <mergeCell ref="A14:A15"/>
    <mergeCell ref="B14:B15"/>
    <mergeCell ref="C14:C15"/>
    <mergeCell ref="A69:A70"/>
    <mergeCell ref="C69:C70"/>
    <mergeCell ref="D69:D70"/>
    <mergeCell ref="E69:E70"/>
    <mergeCell ref="F69:F70"/>
    <mergeCell ref="D14:E14"/>
    <mergeCell ref="F14:F15"/>
    <mergeCell ref="A7:F7"/>
    <mergeCell ref="A67:A68"/>
    <mergeCell ref="C67:C68"/>
    <mergeCell ref="D67:D68"/>
    <mergeCell ref="E67:E68"/>
    <mergeCell ref="F67:F68"/>
    <mergeCell ref="A55:A56"/>
    <mergeCell ref="B55:B56"/>
  </mergeCells>
  <printOptions/>
  <pageMargins left="0.5905511811023623" right="0.35433070866141736" top="0.2755905511811024" bottom="0.1968503937007874" header="0.1968503937007874" footer="0.15748031496062992"/>
  <pageSetup fitToHeight="3" fitToWidth="1" horizontalDpi="600" verticalDpi="600" orientation="portrait" paperSize="9" scale="53" r:id="rId1"/>
  <rowBreaks count="2" manualBreakCount="2">
    <brk id="44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Баранова О.В.</cp:lastModifiedBy>
  <cp:lastPrinted>2024-03-25T09:56:03Z</cp:lastPrinted>
  <dcterms:created xsi:type="dcterms:W3CDTF">2015-02-12T02:36:18Z</dcterms:created>
  <dcterms:modified xsi:type="dcterms:W3CDTF">2024-03-27T09:21:46Z</dcterms:modified>
  <cp:category/>
  <cp:version/>
  <cp:contentType/>
  <cp:contentStatus/>
</cp:coreProperties>
</file>